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6320" windowHeight="12555" activeTab="0"/>
  </bookViews>
  <sheets>
    <sheet name="Stable Products" sheetId="1" r:id="rId1"/>
    <sheet name="Sheet1" sheetId="2" r:id="rId2"/>
  </sheets>
  <definedNames>
    <definedName name="a">'Stable Products'!$C$13</definedName>
    <definedName name="b">'Stable Products'!$C$14</definedName>
    <definedName name="D">'Stable Products'!$C$4</definedName>
    <definedName name="Distribution">'Stable Products'!$C$12</definedName>
    <definedName name="h">'Stable Products'!$C$6</definedName>
    <definedName name="K">'Stable Products'!$C$5</definedName>
    <definedName name="L">'Stable Products'!$C$8</definedName>
    <definedName name="Mean">'Stable Products'!$C$13</definedName>
    <definedName name="OrderQuantity">'Stable Products'!$G$4</definedName>
    <definedName name="p">'Stable Products'!$C$7</definedName>
    <definedName name="ReorderPoint">'Stable Products'!$5:$5</definedName>
    <definedName name="StandardDeviation">'Stable Products'!$C$14</definedName>
  </definedNames>
  <calcPr fullCalcOnLoad="1"/>
</workbook>
</file>

<file path=xl/sharedStrings.xml><?xml version="1.0" encoding="utf-8"?>
<sst xmlns="http://schemas.openxmlformats.org/spreadsheetml/2006/main" count="44" uniqueCount="41">
  <si>
    <t>Data</t>
  </si>
  <si>
    <t>Results</t>
  </si>
  <si>
    <t>D =</t>
  </si>
  <si>
    <t>(average demand/unit time)</t>
  </si>
  <si>
    <t>Q =</t>
  </si>
  <si>
    <t>K =</t>
  </si>
  <si>
    <t>(setup cost)</t>
  </si>
  <si>
    <t>R =</t>
  </si>
  <si>
    <t>h =</t>
  </si>
  <si>
    <t>(unit holding cost)</t>
  </si>
  <si>
    <t>p =</t>
  </si>
  <si>
    <t>(unit shortage cost)</t>
  </si>
  <si>
    <t>L =</t>
  </si>
  <si>
    <t>(service level)</t>
  </si>
  <si>
    <t>Demand During Lead Time</t>
  </si>
  <si>
    <t>Uniform</t>
  </si>
  <si>
    <t>Distribution</t>
  </si>
  <si>
    <t>Range Name</t>
  </si>
  <si>
    <t>Cell</t>
  </si>
  <si>
    <t>a</t>
  </si>
  <si>
    <t>b</t>
  </si>
  <si>
    <t>D</t>
  </si>
  <si>
    <t>h</t>
  </si>
  <si>
    <t>K</t>
  </si>
  <si>
    <t>L</t>
  </si>
  <si>
    <t>Mean</t>
  </si>
  <si>
    <t>OrderQuantity</t>
  </si>
  <si>
    <t>p</t>
  </si>
  <si>
    <t>ReorderPoint</t>
  </si>
  <si>
    <t>StandardDeviation</t>
  </si>
  <si>
    <t>C13</t>
  </si>
  <si>
    <t>C14</t>
  </si>
  <si>
    <t>C4</t>
  </si>
  <si>
    <t>C12</t>
  </si>
  <si>
    <t>C6</t>
  </si>
  <si>
    <t>C5</t>
  </si>
  <si>
    <t>C8</t>
  </si>
  <si>
    <t>G4</t>
  </si>
  <si>
    <t>C7</t>
  </si>
  <si>
    <t>G5</t>
  </si>
  <si>
    <t>Template for the Stable Products Model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</si>
</sst>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  <numFmt numFmtId="166" formatCode="_(* #,##0.0_);_(* \(#,##0.0\);_(* &quot;-&quot;??_);_(@_)"/>
    <numFmt numFmtId="167" formatCode="_(* #,##0_);_(* \(#,##0\);_(* &quot;-&quot;??_);_(@_)"/>
    <numFmt numFmtId="168" formatCode="&quot;$&quot;#,##0.00"/>
    <numFmt numFmtId="169" formatCode="&quot;$&quot;#,##0.0"/>
    <numFmt numFmtId="170" formatCode="&quot;$&quot;#,##0"/>
    <numFmt numFmtId="171" formatCode="0.0000"/>
    <numFmt numFmtId="172" formatCode="0.000"/>
    <numFmt numFmtId="173" formatCode="0.0"/>
    <numFmt numFmtId="174" formatCode="0.00000"/>
    <numFmt numFmtId="175" formatCode="0.000000"/>
    <numFmt numFmtId="176" formatCode="0.0000000"/>
    <numFmt numFmtId="177" formatCode="0.00000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Font="1" applyFill="1" applyBorder="1" applyAlignment="1">
      <alignment horizontal="right"/>
      <protection/>
    </xf>
    <xf numFmtId="0" fontId="10" fillId="0" borderId="0" xfId="21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Continuous"/>
      <protection/>
    </xf>
    <xf numFmtId="0" fontId="10" fillId="2" borderId="1" xfId="21" applyFont="1" applyFill="1" applyBorder="1">
      <alignment/>
      <protection/>
    </xf>
    <xf numFmtId="0" fontId="10" fillId="2" borderId="2" xfId="21" applyFont="1" applyFill="1" applyBorder="1">
      <alignment/>
      <protection/>
    </xf>
    <xf numFmtId="0" fontId="8" fillId="3" borderId="0" xfId="21" applyFont="1" applyFill="1" applyBorder="1" applyAlignment="1">
      <alignment horizontal="center"/>
      <protection/>
    </xf>
    <xf numFmtId="3" fontId="8" fillId="4" borderId="3" xfId="21" applyNumberFormat="1" applyFont="1" applyFill="1" applyBorder="1" applyAlignment="1">
      <alignment horizontal="center"/>
      <protection/>
    </xf>
    <xf numFmtId="0" fontId="8" fillId="2" borderId="4" xfId="21" applyNumberFormat="1" applyFont="1" applyFill="1" applyBorder="1">
      <alignment/>
      <protection/>
    </xf>
    <xf numFmtId="0" fontId="8" fillId="2" borderId="5" xfId="21" applyNumberFormat="1" applyFont="1" applyFill="1" applyBorder="1">
      <alignment/>
      <protection/>
    </xf>
    <xf numFmtId="170" fontId="8" fillId="3" borderId="0" xfId="21" applyNumberFormat="1" applyFont="1" applyFill="1" applyBorder="1" applyAlignment="1">
      <alignment horizontal="center"/>
      <protection/>
    </xf>
    <xf numFmtId="3" fontId="8" fillId="4" borderId="6" xfId="21" applyNumberFormat="1" applyFont="1" applyFill="1" applyBorder="1" applyAlignment="1">
      <alignment horizontal="center"/>
      <protection/>
    </xf>
    <xf numFmtId="168" fontId="8" fillId="3" borderId="0" xfId="21" applyNumberFormat="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centerContinuous"/>
      <protection/>
    </xf>
    <xf numFmtId="3" fontId="8" fillId="3" borderId="0" xfId="21" applyNumberFormat="1" applyFont="1" applyFill="1" applyBorder="1" applyAlignment="1">
      <alignment horizontal="center"/>
      <protection/>
    </xf>
    <xf numFmtId="0" fontId="8" fillId="2" borderId="7" xfId="21" applyNumberFormat="1" applyFont="1" applyFill="1" applyBorder="1">
      <alignment/>
      <protection/>
    </xf>
    <xf numFmtId="0" fontId="8" fillId="2" borderId="8" xfId="21" applyNumberFormat="1" applyFont="1" applyFill="1" applyBorder="1">
      <alignment/>
      <protection/>
    </xf>
    <xf numFmtId="0" fontId="10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.12 - Inventory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2"/>
  <cols>
    <col min="1" max="1" width="3.125" style="5" customWidth="1"/>
    <col min="2" max="2" width="12.125" style="3" customWidth="1"/>
    <col min="3" max="3" width="14.25390625" style="4" customWidth="1"/>
    <col min="4" max="4" width="27.875" style="5" bestFit="1" customWidth="1"/>
    <col min="5" max="5" width="8.00390625" style="5" customWidth="1"/>
    <col min="6" max="6" width="4.375" style="3" customWidth="1"/>
    <col min="7" max="7" width="15.00390625" style="4" customWidth="1"/>
    <col min="8" max="8" width="5.875" style="5" customWidth="1"/>
    <col min="9" max="9" width="18.125" style="5" bestFit="1" customWidth="1"/>
    <col min="10" max="10" width="4.875" style="5" bestFit="1" customWidth="1"/>
    <col min="11" max="16384" width="12.375" style="5" customWidth="1"/>
  </cols>
  <sheetData>
    <row r="1" ht="18">
      <c r="A1" s="2" t="s">
        <v>40</v>
      </c>
    </row>
    <row r="2" ht="13.5" thickBot="1"/>
    <row r="3" spans="2:10" ht="13.5" thickBot="1">
      <c r="B3" s="6"/>
      <c r="C3" s="7" t="s">
        <v>0</v>
      </c>
      <c r="D3" s="8"/>
      <c r="E3" s="8"/>
      <c r="G3" s="9" t="s">
        <v>1</v>
      </c>
      <c r="H3" s="8"/>
      <c r="I3" s="10" t="s">
        <v>17</v>
      </c>
      <c r="J3" s="11" t="s">
        <v>18</v>
      </c>
    </row>
    <row r="4" spans="2:10" ht="12.75">
      <c r="B4" s="6" t="s">
        <v>2</v>
      </c>
      <c r="C4" s="12">
        <v>8000</v>
      </c>
      <c r="D4" s="8" t="s">
        <v>3</v>
      </c>
      <c r="E4" s="8"/>
      <c r="F4" s="6" t="s">
        <v>4</v>
      </c>
      <c r="G4" s="13">
        <f>SQRT(2*D*K/h)*SQRT((p+h)/p)</f>
        <v>25674.890457409943</v>
      </c>
      <c r="H4" s="8"/>
      <c r="I4" s="14" t="s">
        <v>19</v>
      </c>
      <c r="J4" s="15" t="s">
        <v>30</v>
      </c>
    </row>
    <row r="5" spans="2:10" ht="13.5" thickBot="1">
      <c r="B5" s="6" t="s">
        <v>5</v>
      </c>
      <c r="C5" s="16">
        <v>12000</v>
      </c>
      <c r="D5" s="8" t="s">
        <v>6</v>
      </c>
      <c r="E5" s="8"/>
      <c r="F5" s="6" t="s">
        <v>7</v>
      </c>
      <c r="G5" s="17">
        <f>IF(Distribution="Uniform",a+L*(b-a),NORMINV(L,Mean,StandardDeviation))</f>
        <v>12000</v>
      </c>
      <c r="H5" s="8"/>
      <c r="I5" s="14" t="s">
        <v>20</v>
      </c>
      <c r="J5" s="15" t="s">
        <v>31</v>
      </c>
    </row>
    <row r="6" spans="2:10" ht="12.75">
      <c r="B6" s="6" t="s">
        <v>8</v>
      </c>
      <c r="C6" s="18">
        <v>0.3</v>
      </c>
      <c r="D6" s="8" t="s">
        <v>9</v>
      </c>
      <c r="E6" s="8"/>
      <c r="F6" s="8"/>
      <c r="G6" s="8"/>
      <c r="H6" s="8"/>
      <c r="I6" s="14" t="s">
        <v>21</v>
      </c>
      <c r="J6" s="15" t="s">
        <v>32</v>
      </c>
    </row>
    <row r="7" spans="2:10" ht="12.75">
      <c r="B7" s="6" t="s">
        <v>10</v>
      </c>
      <c r="C7" s="16">
        <v>10</v>
      </c>
      <c r="D7" s="8" t="s">
        <v>11</v>
      </c>
      <c r="E7" s="8"/>
      <c r="F7" s="8"/>
      <c r="G7" s="8"/>
      <c r="H7" s="8"/>
      <c r="I7" s="14" t="s">
        <v>16</v>
      </c>
      <c r="J7" s="15" t="s">
        <v>33</v>
      </c>
    </row>
    <row r="8" spans="2:10" ht="12.75">
      <c r="B8" s="6" t="s">
        <v>12</v>
      </c>
      <c r="C8" s="12">
        <v>0.75</v>
      </c>
      <c r="D8" s="8" t="s">
        <v>13</v>
      </c>
      <c r="E8" s="8"/>
      <c r="F8" s="6"/>
      <c r="G8" s="19"/>
      <c r="H8" s="8"/>
      <c r="I8" s="14" t="s">
        <v>22</v>
      </c>
      <c r="J8" s="15" t="s">
        <v>34</v>
      </c>
    </row>
    <row r="9" spans="2:10" ht="12.75">
      <c r="B9" s="8"/>
      <c r="C9" s="20"/>
      <c r="D9" s="8"/>
      <c r="E9" s="8"/>
      <c r="F9" s="6"/>
      <c r="G9" s="19"/>
      <c r="H9" s="8"/>
      <c r="I9" s="14" t="s">
        <v>23</v>
      </c>
      <c r="J9" s="15" t="s">
        <v>35</v>
      </c>
    </row>
    <row r="10" spans="2:10" ht="12.75">
      <c r="B10" s="8"/>
      <c r="C10" s="8"/>
      <c r="D10" s="8"/>
      <c r="E10" s="8"/>
      <c r="F10" s="6"/>
      <c r="G10" s="19"/>
      <c r="H10" s="8"/>
      <c r="I10" s="14" t="s">
        <v>24</v>
      </c>
      <c r="J10" s="15" t="s">
        <v>36</v>
      </c>
    </row>
    <row r="11" spans="2:10" ht="12.75">
      <c r="B11" s="8"/>
      <c r="C11" s="7" t="s">
        <v>14</v>
      </c>
      <c r="D11" s="21"/>
      <c r="E11" s="8"/>
      <c r="F11" s="6"/>
      <c r="G11" s="19"/>
      <c r="H11" s="8"/>
      <c r="I11" s="14" t="s">
        <v>25</v>
      </c>
      <c r="J11" s="15" t="s">
        <v>30</v>
      </c>
    </row>
    <row r="12" spans="2:10" ht="12.75">
      <c r="B12" s="6" t="s">
        <v>16</v>
      </c>
      <c r="C12" s="12" t="s">
        <v>15</v>
      </c>
      <c r="D12" s="8"/>
      <c r="E12" s="8"/>
      <c r="F12" s="6"/>
      <c r="G12" s="19"/>
      <c r="H12" s="8"/>
      <c r="I12" s="14" t="s">
        <v>26</v>
      </c>
      <c r="J12" s="15" t="s">
        <v>37</v>
      </c>
    </row>
    <row r="13" spans="2:10" ht="12.75">
      <c r="B13" s="6" t="str">
        <f>IF(Distribution="Uniform","a =","mean =")</f>
        <v>a =</v>
      </c>
      <c r="C13" s="12">
        <v>0</v>
      </c>
      <c r="D13" s="8" t="str">
        <f>IF(Distribution="Uniform","(lower endpoint)","")</f>
        <v>(lower endpoint)</v>
      </c>
      <c r="E13" s="8"/>
      <c r="F13" s="6"/>
      <c r="G13" s="19"/>
      <c r="H13" s="8"/>
      <c r="I13" s="14" t="s">
        <v>27</v>
      </c>
      <c r="J13" s="15" t="s">
        <v>38</v>
      </c>
    </row>
    <row r="14" spans="2:10" ht="12.75">
      <c r="B14" s="6" t="str">
        <f>IF(Distribution="Uniform","b =","stand. dev. =")</f>
        <v>b =</v>
      </c>
      <c r="C14" s="22">
        <v>16000</v>
      </c>
      <c r="D14" s="8" t="str">
        <f>IF(Distribution="Uniform","(upper endpoint)","")</f>
        <v>(upper endpoint)</v>
      </c>
      <c r="E14" s="8"/>
      <c r="F14" s="6"/>
      <c r="G14" s="19"/>
      <c r="H14" s="8"/>
      <c r="I14" s="14" t="s">
        <v>28</v>
      </c>
      <c r="J14" s="15" t="s">
        <v>39</v>
      </c>
    </row>
    <row r="15" spans="2:10" ht="13.5" thickBot="1">
      <c r="B15" s="8"/>
      <c r="C15" s="8"/>
      <c r="D15" s="8"/>
      <c r="E15" s="8"/>
      <c r="F15" s="6"/>
      <c r="G15" s="19"/>
      <c r="H15" s="8"/>
      <c r="I15" s="23" t="s">
        <v>29</v>
      </c>
      <c r="J15" s="24" t="s">
        <v>31</v>
      </c>
    </row>
    <row r="16" spans="2:9" ht="12.75">
      <c r="B16" s="8"/>
      <c r="C16" s="8"/>
      <c r="D16" s="8"/>
      <c r="E16" s="8"/>
      <c r="F16" s="6"/>
      <c r="G16" s="19"/>
      <c r="H16" s="8"/>
      <c r="I16" s="8"/>
    </row>
    <row r="17" spans="2:9" ht="12.75">
      <c r="B17" s="8"/>
      <c r="C17" s="8"/>
      <c r="D17" s="8"/>
      <c r="E17" s="8"/>
      <c r="F17" s="6"/>
      <c r="G17" s="19"/>
      <c r="H17" s="8"/>
      <c r="I17" s="8"/>
    </row>
    <row r="18" spans="2:9" ht="12.75">
      <c r="B18" s="8"/>
      <c r="C18" s="8"/>
      <c r="D18" s="8"/>
      <c r="E18" s="8"/>
      <c r="F18" s="6"/>
      <c r="G18" s="19"/>
      <c r="H18" s="8"/>
      <c r="I18" s="8"/>
    </row>
    <row r="19" ht="12.75">
      <c r="C19" s="25"/>
    </row>
    <row r="20" spans="2:3" ht="12.75">
      <c r="B20" s="5"/>
      <c r="C20" s="5"/>
    </row>
  </sheetData>
  <dataValidations count="1">
    <dataValidation type="list" allowBlank="1" showInputMessage="1" showErrorMessage="1" sqref="C12">
      <formula1>"Uniform,Normal"</formula1>
    </dataValidation>
  </dataValidations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2001-11-13T18:35:21Z</dcterms:created>
  <dcterms:modified xsi:type="dcterms:W3CDTF">2006-10-27T07:52:36Z</dcterms:modified>
  <cp:category/>
  <cp:version/>
  <cp:contentType/>
  <cp:contentStatus/>
</cp:coreProperties>
</file>